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codeName="ThisWorkbook"/>
  <mc:AlternateContent xmlns:mc="http://schemas.openxmlformats.org/markup-compatibility/2006">
    <mc:Choice Requires="x15">
      <x15ac:absPath xmlns:x15ac="http://schemas.microsoft.com/office/spreadsheetml/2010/11/ac" url="/Users/shanerose/Downloads/"/>
    </mc:Choice>
  </mc:AlternateContent>
  <xr:revisionPtr revIDLastSave="0" documentId="8_{A7CD07BB-697C-A046-BF50-9674491E59A5}" xr6:coauthVersionLast="46" xr6:coauthVersionMax="46" xr10:uidLastSave="{00000000-0000-0000-0000-000000000000}"/>
  <bookViews>
    <workbookView xWindow="-33100" yWindow="-3320" windowWidth="23260" windowHeight="12720" xr2:uid="{00000000-000D-0000-FFFF-FFFF00000000}"/>
  </bookViews>
  <sheets>
    <sheet name="Sheet1" sheetId="1" r:id="rId1"/>
  </sheet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1" l="1"/>
  <c r="I27" i="1"/>
  <c r="I14" i="1"/>
  <c r="C16" i="1"/>
  <c r="C9" i="1"/>
  <c r="C8" i="1"/>
  <c r="K52" i="1" s="1"/>
  <c r="C7" i="1"/>
  <c r="F23" i="1"/>
  <c r="L46" i="1"/>
  <c r="C6" i="1"/>
  <c r="C14" i="1"/>
  <c r="C12" i="1"/>
  <c r="C13" i="1"/>
  <c r="C15" i="1"/>
  <c r="C17" i="1"/>
  <c r="C20" i="1"/>
  <c r="C21" i="1"/>
  <c r="C22" i="1"/>
  <c r="C23" i="1"/>
  <c r="C24" i="1"/>
  <c r="C28" i="1"/>
  <c r="C29" i="1"/>
  <c r="C30" i="1"/>
  <c r="C31" i="1"/>
  <c r="C32" i="1"/>
  <c r="C33" i="1"/>
  <c r="C34" i="1"/>
  <c r="C35" i="1"/>
  <c r="C36" i="1"/>
  <c r="C37" i="1"/>
  <c r="C38" i="1"/>
  <c r="C39" i="1"/>
  <c r="C40" i="1"/>
  <c r="C41" i="1"/>
  <c r="C42" i="1"/>
  <c r="C43" i="1"/>
  <c r="C44" i="1"/>
  <c r="C45" i="1"/>
  <c r="F9" i="1"/>
  <c r="F15" i="1"/>
  <c r="F45" i="1"/>
  <c r="F6" i="1"/>
  <c r="K51" i="1" s="1"/>
  <c r="F7" i="1"/>
  <c r="F8" i="1"/>
  <c r="F10" i="1"/>
  <c r="F11" i="1"/>
  <c r="F12" i="1"/>
  <c r="F13" i="1"/>
  <c r="F14" i="1"/>
  <c r="F16" i="1"/>
  <c r="F17" i="1"/>
  <c r="F21" i="1"/>
  <c r="F22" i="1"/>
  <c r="F24" i="1"/>
  <c r="F25" i="1"/>
  <c r="F26" i="1"/>
  <c r="F30" i="1"/>
  <c r="F31" i="1"/>
  <c r="F32" i="1"/>
  <c r="F33" i="1"/>
  <c r="F34" i="1"/>
  <c r="F38" i="1"/>
  <c r="F39" i="1"/>
  <c r="F40" i="1"/>
  <c r="F41" i="1"/>
  <c r="F42" i="1"/>
  <c r="F43" i="1"/>
  <c r="F44" i="1"/>
  <c r="F46" i="1"/>
  <c r="F47" i="1"/>
  <c r="F48" i="1"/>
  <c r="I11" i="1"/>
  <c r="I15" i="1"/>
  <c r="I40" i="1"/>
  <c r="I47" i="1"/>
  <c r="I6" i="1"/>
  <c r="I7" i="1"/>
  <c r="I8" i="1"/>
  <c r="I9" i="1"/>
  <c r="I10" i="1"/>
  <c r="I12" i="1"/>
  <c r="I13" i="1"/>
  <c r="I16" i="1"/>
  <c r="I19" i="1"/>
  <c r="I20" i="1"/>
  <c r="I21" i="1"/>
  <c r="I22" i="1"/>
  <c r="I23" i="1"/>
  <c r="I24" i="1"/>
  <c r="I25" i="1"/>
  <c r="I26" i="1"/>
  <c r="I28" i="1"/>
  <c r="I29" i="1"/>
  <c r="I32" i="1"/>
  <c r="I33" i="1"/>
  <c r="I34" i="1"/>
  <c r="I35" i="1"/>
  <c r="I36" i="1"/>
  <c r="I37" i="1"/>
  <c r="I38" i="1"/>
  <c r="I39" i="1"/>
  <c r="I41" i="1"/>
  <c r="I44" i="1"/>
  <c r="I45" i="1"/>
  <c r="I46" i="1"/>
  <c r="I48" i="1"/>
  <c r="I49" i="1"/>
  <c r="L8" i="1"/>
  <c r="L15" i="1"/>
  <c r="L31" i="1"/>
  <c r="L45" i="1"/>
  <c r="L43" i="1"/>
  <c r="L6" i="1"/>
  <c r="L7" i="1"/>
  <c r="L9" i="1"/>
  <c r="L10" i="1"/>
  <c r="K49" i="1" s="1"/>
  <c r="L16" i="1"/>
  <c r="L17" i="1"/>
  <c r="L18" i="1"/>
  <c r="L19" i="1"/>
  <c r="L20" i="1"/>
  <c r="L21" i="1"/>
  <c r="L22" i="1"/>
  <c r="L23" i="1"/>
  <c r="L29" i="1"/>
  <c r="L30" i="1"/>
  <c r="L32" i="1"/>
  <c r="L33" i="1"/>
  <c r="L34" i="1"/>
  <c r="L35" i="1"/>
  <c r="L36" i="1"/>
  <c r="L37" i="1"/>
  <c r="L38" i="1"/>
  <c r="L39" i="1"/>
  <c r="L40" i="1"/>
  <c r="L42" i="1"/>
  <c r="L44" i="1"/>
  <c r="K50" i="1" l="1"/>
  <c r="H53" i="1" s="1"/>
  <c r="K53" i="1" s="1"/>
</calcChain>
</file>

<file path=xl/sharedStrings.xml><?xml version="1.0" encoding="utf-8"?>
<sst xmlns="http://schemas.openxmlformats.org/spreadsheetml/2006/main" count="176" uniqueCount="115">
  <si>
    <t>Laundry</t>
  </si>
  <si>
    <t>Washing Machine</t>
  </si>
  <si>
    <t>Clothes Dryer</t>
  </si>
  <si>
    <t>Clothes Basket</t>
  </si>
  <si>
    <t>Refrigerator</t>
  </si>
  <si>
    <t>Kitchen</t>
  </si>
  <si>
    <t>Microwave</t>
  </si>
  <si>
    <t>Table</t>
  </si>
  <si>
    <t>Chairs</t>
  </si>
  <si>
    <t>Dining Room</t>
  </si>
  <si>
    <t>China Cabinet</t>
  </si>
  <si>
    <t>Pictures</t>
  </si>
  <si>
    <t>Rugs</t>
  </si>
  <si>
    <t>Lounge</t>
  </si>
  <si>
    <t>2 Seater</t>
  </si>
  <si>
    <t>3 Seater</t>
  </si>
  <si>
    <t>Foot stool</t>
  </si>
  <si>
    <t>Wall Unit</t>
  </si>
  <si>
    <t>Bookcase</t>
  </si>
  <si>
    <t>TV</t>
  </si>
  <si>
    <t>Coffee Table</t>
  </si>
  <si>
    <t>Lamps</t>
  </si>
  <si>
    <t>Heater</t>
  </si>
  <si>
    <t>Mirrors</t>
  </si>
  <si>
    <t>Family Room</t>
  </si>
  <si>
    <t>Study/Rumpus</t>
  </si>
  <si>
    <t>Desk</t>
  </si>
  <si>
    <t>Chair</t>
  </si>
  <si>
    <t>Computer</t>
  </si>
  <si>
    <t>Filing Cabinet</t>
  </si>
  <si>
    <t>Hall</t>
  </si>
  <si>
    <t>Hall table</t>
  </si>
  <si>
    <t>Dresser</t>
  </si>
  <si>
    <t>Chest of Draws</t>
  </si>
  <si>
    <t>Bedroom 2</t>
  </si>
  <si>
    <t>Mirror</t>
  </si>
  <si>
    <t>Bedroom 3</t>
  </si>
  <si>
    <t>Bedroom 4</t>
  </si>
  <si>
    <t>Outside/Garden</t>
  </si>
  <si>
    <t>Garden Table</t>
  </si>
  <si>
    <t>Garden Chairs</t>
  </si>
  <si>
    <t>Hose</t>
  </si>
  <si>
    <t>Sundry Items</t>
  </si>
  <si>
    <t>Freezer</t>
  </si>
  <si>
    <t>Sewing Machine</t>
  </si>
  <si>
    <t>Vacuum Cleaner</t>
  </si>
  <si>
    <t>Ironing Board</t>
  </si>
  <si>
    <t>Suitcases</t>
  </si>
  <si>
    <t>Garage/Workshop</t>
  </si>
  <si>
    <t>Mower</t>
  </si>
  <si>
    <t>Wheelbarrow</t>
  </si>
  <si>
    <t>Ladder</t>
  </si>
  <si>
    <t>Bicycles</t>
  </si>
  <si>
    <t>Golf Clubs</t>
  </si>
  <si>
    <t>Crockery</t>
  </si>
  <si>
    <t>Glassware</t>
  </si>
  <si>
    <t>China/Crystal</t>
  </si>
  <si>
    <t>Ornaments</t>
  </si>
  <si>
    <t>Pots &amp; Pans</t>
  </si>
  <si>
    <t>Kitchen Sundries</t>
  </si>
  <si>
    <t>Silverware</t>
  </si>
  <si>
    <t>Clothing</t>
  </si>
  <si>
    <t>Footwear</t>
  </si>
  <si>
    <t>Toiletries</t>
  </si>
  <si>
    <t>Total A</t>
  </si>
  <si>
    <t>Total B</t>
  </si>
  <si>
    <t>Total C</t>
  </si>
  <si>
    <t>Total D</t>
  </si>
  <si>
    <t xml:space="preserve">Origin: </t>
  </si>
  <si>
    <t xml:space="preserve">Destination: </t>
  </si>
  <si>
    <t>Qty</t>
  </si>
  <si>
    <t>Vol</t>
  </si>
  <si>
    <t>CDs/DVDs/Tapes</t>
  </si>
  <si>
    <t>Alcohol</t>
  </si>
  <si>
    <t>Rubbish Bin</t>
  </si>
  <si>
    <t>Stools</t>
  </si>
  <si>
    <t>Single Seater</t>
  </si>
  <si>
    <t>Trampoline</t>
  </si>
  <si>
    <t>Swing Set</t>
  </si>
  <si>
    <t>Bedside Tables</t>
  </si>
  <si>
    <t>Xmas Tree</t>
  </si>
  <si>
    <t>Double Bed</t>
  </si>
  <si>
    <t>Queen Bed</t>
  </si>
  <si>
    <t>King Bed</t>
  </si>
  <si>
    <t>Master Bedroom</t>
  </si>
  <si>
    <t>Single Bed</t>
  </si>
  <si>
    <t>Stool</t>
  </si>
  <si>
    <t>Table Lamps</t>
  </si>
  <si>
    <t>Video/DVD Player</t>
  </si>
  <si>
    <t>Table Lamp</t>
  </si>
  <si>
    <t>Total Volume Ft3</t>
  </si>
  <si>
    <t>Total Volume M3</t>
  </si>
  <si>
    <t xml:space="preserve">Contact Phone:   </t>
  </si>
  <si>
    <t>Books/Files/Papers</t>
  </si>
  <si>
    <t>Standard cartons (0.62x0.43x0.43)</t>
  </si>
  <si>
    <t>Book cartons  (0.32x0.46x0.32)</t>
  </si>
  <si>
    <t>Foodstuffs</t>
  </si>
  <si>
    <t>Linen / Bedding</t>
  </si>
  <si>
    <t>Toys</t>
  </si>
  <si>
    <t>Other</t>
  </si>
  <si>
    <r>
      <rPr>
        <b/>
        <sz val="8"/>
        <color indexed="10"/>
        <rFont val="Arial"/>
        <family val="2"/>
      </rPr>
      <t xml:space="preserve">Note: </t>
    </r>
    <r>
      <rPr>
        <sz val="8"/>
        <color indexed="10"/>
        <rFont val="Arial"/>
        <family val="2"/>
      </rPr>
      <t xml:space="preserve"> Insert volumes for any items manually added by customer</t>
    </r>
  </si>
  <si>
    <t>TV  (Plasma/LCD)</t>
  </si>
  <si>
    <t>Stereo (mini system)</t>
  </si>
  <si>
    <t>Garden Tools (bdle)</t>
  </si>
  <si>
    <t>Workbench (fold)</t>
  </si>
  <si>
    <t>Tool boxes (sm/med)</t>
  </si>
  <si>
    <t>Deck Chairs (fold)</t>
  </si>
  <si>
    <t>Packing Items</t>
  </si>
  <si>
    <t>Stereo  (mini system)</t>
  </si>
  <si>
    <t>Piano (upright)</t>
  </si>
  <si>
    <t>BBQ (no gas bottles)</t>
  </si>
  <si>
    <t>Customer Household Goods Inventory</t>
  </si>
  <si>
    <r>
      <t>Customer:</t>
    </r>
    <r>
      <rPr>
        <sz val="8"/>
        <color indexed="63"/>
        <rFont val="Arial"/>
        <family val="2"/>
      </rPr>
      <t xml:space="preserve"> Save this document to your computer then open. Enter a number in the Quantity (Qty) column beside those items you would like to move. Additional items can be manually added. In the section headed "Packing" enter the estimated number of cartons in the Quantity column.  </t>
    </r>
  </si>
  <si>
    <t>Aust</t>
  </si>
  <si>
    <t xml:space="preserve">Customer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</si>
</sst>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name val="Arial"/>
    </font>
    <font>
      <sz val="10"/>
      <name val="Arial"/>
      <family val="2"/>
    </font>
    <font>
      <b/>
      <sz val="9"/>
      <name val="Arial"/>
      <family val="2"/>
    </font>
    <font>
      <b/>
      <sz val="8"/>
      <name val="Arial"/>
      <family val="2"/>
    </font>
    <font>
      <sz val="8"/>
      <name val="Arial"/>
      <family val="2"/>
    </font>
    <font>
      <sz val="8"/>
      <color indexed="10"/>
      <name val="Arial"/>
      <family val="2"/>
    </font>
    <font>
      <b/>
      <sz val="8"/>
      <color indexed="10"/>
      <name val="Arial"/>
      <family val="2"/>
    </font>
    <font>
      <sz val="8"/>
      <color indexed="63"/>
      <name val="Arial"/>
      <family val="2"/>
    </font>
    <font>
      <b/>
      <sz val="9"/>
      <color theme="1" tint="0.249977111117893"/>
      <name val="Arial"/>
      <family val="2"/>
    </font>
    <font>
      <sz val="8"/>
      <color theme="1" tint="0.249977111117893"/>
      <name val="Arial"/>
      <family val="2"/>
    </font>
    <font>
      <b/>
      <sz val="8"/>
      <color theme="1" tint="0.249977111117893"/>
      <name val="Arial"/>
      <family val="2"/>
    </font>
    <font>
      <sz val="14"/>
      <color theme="1" tint="0.249977111117893"/>
      <name val="Arial"/>
      <family val="2"/>
    </font>
    <font>
      <sz val="8"/>
      <color rgb="FFFF0000"/>
      <name val="Arial"/>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xf numFmtId="0" fontId="0" fillId="0" borderId="0" xfId="0" applyBorder="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Alignment="1"/>
    <xf numFmtId="0" fontId="4" fillId="0" borderId="0" xfId="0" applyFont="1"/>
    <xf numFmtId="0" fontId="2" fillId="2" borderId="1" xfId="0" applyFont="1" applyFill="1" applyBorder="1" applyAlignment="1">
      <alignment vertical="center"/>
    </xf>
    <xf numFmtId="0" fontId="8" fillId="0" borderId="0" xfId="0" applyFont="1" applyBorder="1" applyAlignment="1">
      <alignment horizontal="center"/>
    </xf>
    <xf numFmtId="0" fontId="9" fillId="0" borderId="2" xfId="0" applyFont="1" applyBorder="1" applyAlignment="1">
      <alignment horizontal="right"/>
    </xf>
    <xf numFmtId="0" fontId="9" fillId="0" borderId="2" xfId="0" applyFont="1" applyBorder="1" applyAlignment="1">
      <alignment horizontal="center" vertical="center"/>
    </xf>
    <xf numFmtId="0" fontId="10" fillId="0" borderId="3" xfId="0" applyFont="1" applyBorder="1" applyAlignment="1" applyProtection="1">
      <alignment vertical="center"/>
    </xf>
    <xf numFmtId="0" fontId="10" fillId="0" borderId="3" xfId="0" applyFont="1" applyBorder="1" applyAlignment="1">
      <alignment vertical="center"/>
    </xf>
    <xf numFmtId="0" fontId="10" fillId="0" borderId="0" xfId="0" applyFont="1" applyBorder="1" applyAlignment="1">
      <alignment vertical="center"/>
    </xf>
    <xf numFmtId="0" fontId="10" fillId="2" borderId="4" xfId="0" applyFont="1" applyFill="1" applyBorder="1" applyAlignment="1">
      <alignment vertical="center"/>
    </xf>
    <xf numFmtId="0" fontId="10" fillId="2" borderId="4"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lignment horizontal="righ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0" xfId="0" applyFont="1" applyAlignment="1" applyProtection="1">
      <alignment vertical="center"/>
      <protection locked="0"/>
    </xf>
    <xf numFmtId="0" fontId="10" fillId="0" borderId="1" xfId="0" applyFont="1" applyBorder="1" applyAlignment="1">
      <alignment vertical="center"/>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10"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9" fillId="2" borderId="12" xfId="0" applyFont="1" applyFill="1" applyBorder="1" applyAlignment="1">
      <alignment horizontal="left" vertical="center"/>
    </xf>
    <xf numFmtId="0" fontId="9" fillId="2" borderId="13" xfId="0" applyFont="1" applyFill="1" applyBorder="1" applyAlignment="1">
      <alignment horizontal="left" vertical="center"/>
    </xf>
    <xf numFmtId="0" fontId="9" fillId="2" borderId="14" xfId="0" applyFont="1" applyFill="1" applyBorder="1" applyAlignment="1">
      <alignment horizontal="left" vertical="center"/>
    </xf>
    <xf numFmtId="0" fontId="10" fillId="2" borderId="12" xfId="0" applyFont="1" applyFill="1" applyBorder="1" applyAlignment="1" applyProtection="1">
      <alignment horizontal="left" vertical="center"/>
    </xf>
    <xf numFmtId="0" fontId="10" fillId="2" borderId="13"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2" fontId="2" fillId="2" borderId="12" xfId="0" applyNumberFormat="1" applyFont="1" applyFill="1" applyBorder="1" applyAlignment="1">
      <alignment horizontal="center" vertical="center"/>
    </xf>
    <xf numFmtId="2" fontId="2" fillId="2" borderId="14" xfId="0" applyNumberFormat="1" applyFont="1" applyFill="1" applyBorder="1" applyAlignment="1">
      <alignment horizontal="center" vertical="center"/>
    </xf>
  </cellXfs>
  <cellStyles count="1">
    <cellStyle name="Normal" xfId="0" builtinId="0"/>
  </cellStyles>
  <dxfs count="0"/>
  <tableStyles count="1" defaultTableStyle="TableStyleMedium2" defaultPivotStyle="PivotStyleLight16">
    <tableStyle name="Invisible" pivot="0" table="0" count="0" xr9:uid="{23276EFF-A5BA-438A-8E2A-CDA4CF613BD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762000</xdr:colOff>
      <xdr:row>0</xdr:row>
      <xdr:rowOff>63500</xdr:rowOff>
    </xdr:from>
    <xdr:to>
      <xdr:col>9</xdr:col>
      <xdr:colOff>1193800</xdr:colOff>
      <xdr:row>0</xdr:row>
      <xdr:rowOff>744855</xdr:rowOff>
    </xdr:to>
    <xdr:pic>
      <xdr:nvPicPr>
        <xdr:cNvPr id="4" name="Picture 3">
          <a:extLst>
            <a:ext uri="{FF2B5EF4-FFF2-40B4-BE49-F238E27FC236}">
              <a16:creationId xmlns:a16="http://schemas.microsoft.com/office/drawing/2014/main" id="{B976F7F7-4C18-374E-B4D1-2508BFC2381E}"/>
            </a:ext>
          </a:extLst>
        </xdr:cNvPr>
        <xdr:cNvPicPr>
          <a:picLocks noChangeAspect="1"/>
        </xdr:cNvPicPr>
      </xdr:nvPicPr>
      <xdr:blipFill>
        <a:blip xmlns:r="http://schemas.openxmlformats.org/officeDocument/2006/relationships" r:embed="rId1"/>
        <a:stretch>
          <a:fillRect/>
        </a:stretch>
      </xdr:blipFill>
      <xdr:spPr>
        <a:xfrm>
          <a:off x="4597400" y="63500"/>
          <a:ext cx="2349500" cy="6813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1"/>
  <sheetViews>
    <sheetView tabSelected="1" zoomScaleNormal="100" workbookViewId="0">
      <selection activeCell="B2" sqref="B2:E2"/>
    </sheetView>
  </sheetViews>
  <sheetFormatPr baseColWidth="10" defaultColWidth="8.83203125" defaultRowHeight="13" x14ac:dyDescent="0.15"/>
  <cols>
    <col min="1" max="1" width="16.5" customWidth="1"/>
    <col min="2" max="3" width="4.33203125" customWidth="1"/>
    <col min="4" max="4" width="16.5" customWidth="1"/>
    <col min="5" max="6" width="4.33203125" customWidth="1"/>
    <col min="7" max="7" width="16.5" customWidth="1"/>
    <col min="8" max="9" width="4.33203125" customWidth="1"/>
    <col min="10" max="10" width="16.5" customWidth="1"/>
    <col min="11" max="12" width="4.33203125" customWidth="1"/>
  </cols>
  <sheetData>
    <row r="1" spans="1:12" ht="60" customHeight="1" x14ac:dyDescent="0.15">
      <c r="A1" s="29" t="s">
        <v>111</v>
      </c>
      <c r="B1" s="30"/>
      <c r="C1" s="30"/>
      <c r="D1" s="30"/>
      <c r="E1" s="30"/>
      <c r="F1" s="30"/>
      <c r="G1" s="31"/>
      <c r="H1" s="31"/>
      <c r="I1" s="31"/>
      <c r="J1" s="31"/>
      <c r="K1" s="31"/>
      <c r="L1" s="32"/>
    </row>
    <row r="2" spans="1:12" ht="15" customHeight="1" x14ac:dyDescent="0.15">
      <c r="A2" s="11" t="s">
        <v>114</v>
      </c>
      <c r="B2" s="25"/>
      <c r="C2" s="25"/>
      <c r="D2" s="25"/>
      <c r="E2" s="25"/>
      <c r="F2" s="8"/>
      <c r="G2" s="13" t="s">
        <v>68</v>
      </c>
      <c r="H2" s="25"/>
      <c r="I2" s="25"/>
      <c r="J2" s="25"/>
      <c r="K2" s="25"/>
      <c r="L2" s="10" t="s">
        <v>113</v>
      </c>
    </row>
    <row r="3" spans="1:12" ht="15" customHeight="1" x14ac:dyDescent="0.15">
      <c r="A3" s="12" t="s">
        <v>92</v>
      </c>
      <c r="B3" s="24"/>
      <c r="C3" s="24"/>
      <c r="D3" s="24"/>
      <c r="E3" s="24"/>
      <c r="F3" s="8"/>
      <c r="G3" s="13" t="s">
        <v>69</v>
      </c>
      <c r="H3" s="25"/>
      <c r="I3" s="25"/>
      <c r="J3" s="25"/>
      <c r="K3" s="25"/>
      <c r="L3" s="9"/>
    </row>
    <row r="4" spans="1:12" ht="26.25" customHeight="1" x14ac:dyDescent="0.15">
      <c r="A4" s="26" t="s">
        <v>112</v>
      </c>
      <c r="B4" s="27"/>
      <c r="C4" s="27"/>
      <c r="D4" s="27"/>
      <c r="E4" s="27"/>
      <c r="F4" s="27"/>
      <c r="G4" s="27"/>
      <c r="H4" s="27"/>
      <c r="I4" s="27"/>
      <c r="J4" s="27"/>
      <c r="K4" s="27"/>
      <c r="L4" s="28"/>
    </row>
    <row r="5" spans="1:12" x14ac:dyDescent="0.15">
      <c r="A5" s="14" t="s">
        <v>0</v>
      </c>
      <c r="B5" s="15" t="s">
        <v>70</v>
      </c>
      <c r="C5" s="15" t="s">
        <v>71</v>
      </c>
      <c r="D5" s="14" t="s">
        <v>24</v>
      </c>
      <c r="E5" s="15" t="s">
        <v>70</v>
      </c>
      <c r="F5" s="15" t="s">
        <v>71</v>
      </c>
      <c r="G5" s="14" t="s">
        <v>34</v>
      </c>
      <c r="H5" s="15" t="s">
        <v>70</v>
      </c>
      <c r="I5" s="15" t="s">
        <v>71</v>
      </c>
      <c r="J5" s="14" t="s">
        <v>42</v>
      </c>
      <c r="K5" s="15" t="s">
        <v>70</v>
      </c>
      <c r="L5" s="15" t="s">
        <v>71</v>
      </c>
    </row>
    <row r="6" spans="1:12" x14ac:dyDescent="0.15">
      <c r="A6" s="16" t="s">
        <v>1</v>
      </c>
      <c r="B6" s="17"/>
      <c r="C6" s="16">
        <f>B6*15</f>
        <v>0</v>
      </c>
      <c r="D6" s="16" t="s">
        <v>14</v>
      </c>
      <c r="E6" s="17"/>
      <c r="F6" s="16">
        <f>E6*35</f>
        <v>0</v>
      </c>
      <c r="G6" s="16" t="s">
        <v>85</v>
      </c>
      <c r="H6" s="17"/>
      <c r="I6" s="16">
        <f>H6*35</f>
        <v>0</v>
      </c>
      <c r="J6" s="16" t="s">
        <v>43</v>
      </c>
      <c r="K6" s="17"/>
      <c r="L6" s="16">
        <f>K6*25</f>
        <v>0</v>
      </c>
    </row>
    <row r="7" spans="1:12" x14ac:dyDescent="0.15">
      <c r="A7" s="16" t="s">
        <v>2</v>
      </c>
      <c r="B7" s="17"/>
      <c r="C7" s="16">
        <f>B7*12</f>
        <v>0</v>
      </c>
      <c r="D7" s="16" t="s">
        <v>15</v>
      </c>
      <c r="E7" s="17"/>
      <c r="F7" s="16">
        <f>E7*45</f>
        <v>0</v>
      </c>
      <c r="G7" s="16" t="s">
        <v>82</v>
      </c>
      <c r="H7" s="17"/>
      <c r="I7" s="16">
        <f>H7*50</f>
        <v>0</v>
      </c>
      <c r="J7" s="16" t="s">
        <v>44</v>
      </c>
      <c r="K7" s="17"/>
      <c r="L7" s="16">
        <f>K7*4</f>
        <v>0</v>
      </c>
    </row>
    <row r="8" spans="1:12" x14ac:dyDescent="0.15">
      <c r="A8" s="16" t="s">
        <v>3</v>
      </c>
      <c r="B8" s="17"/>
      <c r="C8" s="16">
        <f>B8*4</f>
        <v>0</v>
      </c>
      <c r="D8" s="16" t="s">
        <v>76</v>
      </c>
      <c r="E8" s="17"/>
      <c r="F8" s="16">
        <f>E8*20</f>
        <v>0</v>
      </c>
      <c r="G8" s="16" t="s">
        <v>79</v>
      </c>
      <c r="H8" s="17"/>
      <c r="I8" s="16">
        <f>H8*5</f>
        <v>0</v>
      </c>
      <c r="J8" s="16" t="s">
        <v>45</v>
      </c>
      <c r="K8" s="17"/>
      <c r="L8" s="16">
        <f>K8*7</f>
        <v>0</v>
      </c>
    </row>
    <row r="9" spans="1:12" x14ac:dyDescent="0.15">
      <c r="A9" s="16" t="s">
        <v>46</v>
      </c>
      <c r="B9" s="17"/>
      <c r="C9" s="16">
        <f>B9*4</f>
        <v>0</v>
      </c>
      <c r="D9" s="16" t="s">
        <v>18</v>
      </c>
      <c r="E9" s="17"/>
      <c r="F9" s="16">
        <f>E9*20</f>
        <v>0</v>
      </c>
      <c r="G9" s="16" t="s">
        <v>32</v>
      </c>
      <c r="H9" s="17"/>
      <c r="I9" s="16">
        <f>H9*25</f>
        <v>0</v>
      </c>
      <c r="J9" s="16" t="s">
        <v>47</v>
      </c>
      <c r="K9" s="17"/>
      <c r="L9" s="16">
        <f>K9*6</f>
        <v>0</v>
      </c>
    </row>
    <row r="10" spans="1:12" x14ac:dyDescent="0.15">
      <c r="A10" s="17"/>
      <c r="B10" s="17"/>
      <c r="C10" s="17"/>
      <c r="D10" s="16" t="s">
        <v>101</v>
      </c>
      <c r="E10" s="17"/>
      <c r="F10" s="16">
        <f>E10*10</f>
        <v>0</v>
      </c>
      <c r="G10" s="16" t="s">
        <v>33</v>
      </c>
      <c r="H10" s="17"/>
      <c r="I10" s="16">
        <f>H10*20</f>
        <v>0</v>
      </c>
      <c r="J10" s="16" t="s">
        <v>80</v>
      </c>
      <c r="K10" s="17"/>
      <c r="L10" s="16">
        <f>K10*7</f>
        <v>0</v>
      </c>
    </row>
    <row r="11" spans="1:12" x14ac:dyDescent="0.15">
      <c r="A11" s="33" t="s">
        <v>5</v>
      </c>
      <c r="B11" s="34"/>
      <c r="C11" s="35"/>
      <c r="D11" s="16" t="s">
        <v>88</v>
      </c>
      <c r="E11" s="17"/>
      <c r="F11" s="16">
        <f>E11*2</f>
        <v>0</v>
      </c>
      <c r="G11" s="16" t="s">
        <v>26</v>
      </c>
      <c r="H11" s="17"/>
      <c r="I11" s="16">
        <f>H11*30</f>
        <v>0</v>
      </c>
      <c r="J11" s="17"/>
      <c r="K11" s="17"/>
      <c r="L11" s="17"/>
    </row>
    <row r="12" spans="1:12" x14ac:dyDescent="0.15">
      <c r="A12" s="16" t="s">
        <v>4</v>
      </c>
      <c r="B12" s="17"/>
      <c r="C12" s="16">
        <f>B12*30</f>
        <v>0</v>
      </c>
      <c r="D12" s="16" t="s">
        <v>102</v>
      </c>
      <c r="E12" s="17"/>
      <c r="F12" s="16">
        <f>E12*5</f>
        <v>0</v>
      </c>
      <c r="G12" s="16" t="s">
        <v>18</v>
      </c>
      <c r="H12" s="17"/>
      <c r="I12" s="16">
        <f>H12*20</f>
        <v>0</v>
      </c>
      <c r="J12" s="17"/>
      <c r="K12" s="17"/>
      <c r="L12" s="17"/>
    </row>
    <row r="13" spans="1:12" x14ac:dyDescent="0.15">
      <c r="A13" s="16" t="s">
        <v>6</v>
      </c>
      <c r="B13" s="17"/>
      <c r="C13" s="16">
        <f>B13*5</f>
        <v>0</v>
      </c>
      <c r="D13" s="16" t="s">
        <v>20</v>
      </c>
      <c r="E13" s="17"/>
      <c r="F13" s="16">
        <f>E13*10</f>
        <v>0</v>
      </c>
      <c r="G13" s="16" t="s">
        <v>27</v>
      </c>
      <c r="H13" s="17"/>
      <c r="I13" s="16">
        <f>H13*8</f>
        <v>0</v>
      </c>
      <c r="J13" s="17"/>
      <c r="K13" s="17"/>
      <c r="L13" s="17"/>
    </row>
    <row r="14" spans="1:12" x14ac:dyDescent="0.15">
      <c r="A14" s="16" t="s">
        <v>7</v>
      </c>
      <c r="B14" s="17"/>
      <c r="C14" s="16">
        <f>B14*25</f>
        <v>0</v>
      </c>
      <c r="D14" s="16" t="s">
        <v>89</v>
      </c>
      <c r="E14" s="17"/>
      <c r="F14" s="16">
        <f>E14*4</f>
        <v>0</v>
      </c>
      <c r="G14" s="16" t="s">
        <v>19</v>
      </c>
      <c r="H14" s="17"/>
      <c r="I14" s="16">
        <f>H14*6</f>
        <v>0</v>
      </c>
      <c r="J14" s="33" t="s">
        <v>48</v>
      </c>
      <c r="K14" s="34"/>
      <c r="L14" s="35"/>
    </row>
    <row r="15" spans="1:12" x14ac:dyDescent="0.15">
      <c r="A15" s="16" t="s">
        <v>8</v>
      </c>
      <c r="B15" s="17"/>
      <c r="C15" s="16">
        <f>B15*7</f>
        <v>0</v>
      </c>
      <c r="D15" s="16" t="s">
        <v>11</v>
      </c>
      <c r="E15" s="17"/>
      <c r="F15" s="16">
        <f>E15*2</f>
        <v>0</v>
      </c>
      <c r="G15" s="16" t="s">
        <v>35</v>
      </c>
      <c r="H15" s="17"/>
      <c r="I15" s="16">
        <f>H15*4</f>
        <v>0</v>
      </c>
      <c r="J15" s="16" t="s">
        <v>49</v>
      </c>
      <c r="K15" s="17"/>
      <c r="L15" s="16">
        <f>K15*12</f>
        <v>0</v>
      </c>
    </row>
    <row r="16" spans="1:12" x14ac:dyDescent="0.15">
      <c r="A16" s="16" t="s">
        <v>74</v>
      </c>
      <c r="B16" s="17"/>
      <c r="C16" s="16">
        <f>B16*4</f>
        <v>0</v>
      </c>
      <c r="D16" s="16" t="s">
        <v>23</v>
      </c>
      <c r="E16" s="17"/>
      <c r="F16" s="16">
        <f>E16*4</f>
        <v>0</v>
      </c>
      <c r="G16" s="16" t="s">
        <v>11</v>
      </c>
      <c r="H16" s="17"/>
      <c r="I16" s="16">
        <f>H16*2</f>
        <v>0</v>
      </c>
      <c r="J16" s="16" t="s">
        <v>50</v>
      </c>
      <c r="K16" s="17"/>
      <c r="L16" s="16">
        <f>K16*15</f>
        <v>0</v>
      </c>
    </row>
    <row r="17" spans="1:12" x14ac:dyDescent="0.15">
      <c r="A17" s="16" t="s">
        <v>75</v>
      </c>
      <c r="B17" s="17"/>
      <c r="C17" s="16">
        <f>B17*7</f>
        <v>0</v>
      </c>
      <c r="D17" s="16" t="s">
        <v>12</v>
      </c>
      <c r="E17" s="17"/>
      <c r="F17" s="16">
        <f>E17*8</f>
        <v>0</v>
      </c>
      <c r="G17" s="17"/>
      <c r="H17" s="17"/>
      <c r="I17" s="17"/>
      <c r="J17" s="16" t="s">
        <v>103</v>
      </c>
      <c r="K17" s="17"/>
      <c r="L17" s="16">
        <f>K17*10</f>
        <v>0</v>
      </c>
    </row>
    <row r="18" spans="1:12" x14ac:dyDescent="0.15">
      <c r="A18" s="17"/>
      <c r="B18" s="17"/>
      <c r="C18" s="17"/>
      <c r="D18" s="17"/>
      <c r="E18" s="17"/>
      <c r="F18" s="17"/>
      <c r="G18" s="33" t="s">
        <v>36</v>
      </c>
      <c r="H18" s="34"/>
      <c r="I18" s="35"/>
      <c r="J18" s="16" t="s">
        <v>51</v>
      </c>
      <c r="K18" s="17"/>
      <c r="L18" s="16">
        <f>K18*10</f>
        <v>0</v>
      </c>
    </row>
    <row r="19" spans="1:12" x14ac:dyDescent="0.15">
      <c r="A19" s="33" t="s">
        <v>9</v>
      </c>
      <c r="B19" s="34"/>
      <c r="C19" s="35"/>
      <c r="D19" s="17"/>
      <c r="E19" s="17"/>
      <c r="F19" s="17"/>
      <c r="G19" s="16" t="s">
        <v>85</v>
      </c>
      <c r="H19" s="17"/>
      <c r="I19" s="16">
        <f>H19*35</f>
        <v>0</v>
      </c>
      <c r="J19" s="16" t="s">
        <v>104</v>
      </c>
      <c r="K19" s="17"/>
      <c r="L19" s="16">
        <f>K19*10</f>
        <v>0</v>
      </c>
    </row>
    <row r="20" spans="1:12" x14ac:dyDescent="0.15">
      <c r="A20" s="16" t="s">
        <v>7</v>
      </c>
      <c r="B20" s="17"/>
      <c r="C20" s="16">
        <f>B20*30</f>
        <v>0</v>
      </c>
      <c r="D20" s="33" t="s">
        <v>25</v>
      </c>
      <c r="E20" s="34"/>
      <c r="F20" s="35"/>
      <c r="G20" s="16" t="s">
        <v>82</v>
      </c>
      <c r="H20" s="17"/>
      <c r="I20" s="16">
        <f>H20*50</f>
        <v>0</v>
      </c>
      <c r="J20" s="16" t="s">
        <v>105</v>
      </c>
      <c r="K20" s="17"/>
      <c r="L20" s="16">
        <f>K20*4</f>
        <v>0</v>
      </c>
    </row>
    <row r="21" spans="1:12" x14ac:dyDescent="0.15">
      <c r="A21" s="16" t="s">
        <v>8</v>
      </c>
      <c r="B21" s="17"/>
      <c r="C21" s="16">
        <f>B21*7</f>
        <v>0</v>
      </c>
      <c r="D21" s="16" t="s">
        <v>26</v>
      </c>
      <c r="E21" s="17"/>
      <c r="F21" s="16">
        <f>E21*35</f>
        <v>0</v>
      </c>
      <c r="G21" s="16" t="s">
        <v>79</v>
      </c>
      <c r="H21" s="17"/>
      <c r="I21" s="16">
        <f>H21*5</f>
        <v>0</v>
      </c>
      <c r="J21" s="16" t="s">
        <v>52</v>
      </c>
      <c r="K21" s="17"/>
      <c r="L21" s="16">
        <f>K21*10</f>
        <v>0</v>
      </c>
    </row>
    <row r="22" spans="1:12" x14ac:dyDescent="0.15">
      <c r="A22" s="16" t="s">
        <v>10</v>
      </c>
      <c r="B22" s="17"/>
      <c r="C22" s="16">
        <f>B22*20</f>
        <v>0</v>
      </c>
      <c r="D22" s="16" t="s">
        <v>27</v>
      </c>
      <c r="E22" s="17"/>
      <c r="F22" s="16">
        <f>E22*10</f>
        <v>0</v>
      </c>
      <c r="G22" s="16" t="s">
        <v>32</v>
      </c>
      <c r="H22" s="17"/>
      <c r="I22" s="16">
        <f>H22*25</f>
        <v>0</v>
      </c>
      <c r="J22" s="16" t="s">
        <v>53</v>
      </c>
      <c r="K22" s="17"/>
      <c r="L22" s="16">
        <f>K22*10</f>
        <v>0</v>
      </c>
    </row>
    <row r="23" spans="1:12" x14ac:dyDescent="0.15">
      <c r="A23" s="16" t="s">
        <v>11</v>
      </c>
      <c r="B23" s="17"/>
      <c r="C23" s="16">
        <f>B23*2</f>
        <v>0</v>
      </c>
      <c r="D23" s="16" t="s">
        <v>28</v>
      </c>
      <c r="E23" s="17"/>
      <c r="F23" s="16">
        <f>E23*5</f>
        <v>0</v>
      </c>
      <c r="G23" s="16" t="s">
        <v>33</v>
      </c>
      <c r="H23" s="17"/>
      <c r="I23" s="16">
        <f>H23*20</f>
        <v>0</v>
      </c>
      <c r="J23" s="16" t="s">
        <v>106</v>
      </c>
      <c r="K23" s="17"/>
      <c r="L23" s="16">
        <f>K23*4</f>
        <v>0</v>
      </c>
    </row>
    <row r="24" spans="1:12" x14ac:dyDescent="0.15">
      <c r="A24" s="16" t="s">
        <v>12</v>
      </c>
      <c r="B24" s="17"/>
      <c r="C24" s="16">
        <f>B24*8</f>
        <v>0</v>
      </c>
      <c r="D24" s="16" t="s">
        <v>18</v>
      </c>
      <c r="E24" s="17"/>
      <c r="F24" s="16">
        <f>E24*20</f>
        <v>0</v>
      </c>
      <c r="G24" s="16" t="s">
        <v>26</v>
      </c>
      <c r="H24" s="17"/>
      <c r="I24" s="16">
        <f>H24*30</f>
        <v>0</v>
      </c>
      <c r="J24" s="17"/>
      <c r="K24" s="17"/>
      <c r="L24" s="17"/>
    </row>
    <row r="25" spans="1:12" x14ac:dyDescent="0.15">
      <c r="A25" s="17"/>
      <c r="B25" s="17"/>
      <c r="C25" s="17"/>
      <c r="D25" s="16" t="s">
        <v>29</v>
      </c>
      <c r="E25" s="17"/>
      <c r="F25" s="16">
        <f>E25*12</f>
        <v>0</v>
      </c>
      <c r="G25" s="16" t="s">
        <v>18</v>
      </c>
      <c r="H25" s="17"/>
      <c r="I25" s="16">
        <f>H25*20</f>
        <v>0</v>
      </c>
      <c r="J25" s="17"/>
      <c r="K25" s="17"/>
      <c r="L25" s="17"/>
    </row>
    <row r="26" spans="1:12" x14ac:dyDescent="0.15">
      <c r="A26" s="17"/>
      <c r="B26" s="17"/>
      <c r="C26" s="17"/>
      <c r="D26" s="16" t="s">
        <v>11</v>
      </c>
      <c r="E26" s="17"/>
      <c r="F26" s="16">
        <f>E26*2</f>
        <v>0</v>
      </c>
      <c r="G26" s="16" t="s">
        <v>27</v>
      </c>
      <c r="H26" s="17"/>
      <c r="I26" s="16">
        <f>H26*8</f>
        <v>0</v>
      </c>
      <c r="J26" s="17"/>
      <c r="K26" s="17"/>
      <c r="L26" s="17"/>
    </row>
    <row r="27" spans="1:12" x14ac:dyDescent="0.15">
      <c r="A27" s="33" t="s">
        <v>13</v>
      </c>
      <c r="B27" s="34"/>
      <c r="C27" s="35"/>
      <c r="D27" s="17"/>
      <c r="E27" s="17"/>
      <c r="F27" s="17"/>
      <c r="G27" s="16" t="s">
        <v>19</v>
      </c>
      <c r="H27" s="17"/>
      <c r="I27" s="16">
        <f>H27*6</f>
        <v>0</v>
      </c>
      <c r="J27" s="44" t="s">
        <v>107</v>
      </c>
      <c r="K27" s="45"/>
      <c r="L27" s="46"/>
    </row>
    <row r="28" spans="1:12" x14ac:dyDescent="0.15">
      <c r="A28" s="16" t="s">
        <v>14</v>
      </c>
      <c r="B28" s="17"/>
      <c r="C28" s="16">
        <f>B28*35</f>
        <v>0</v>
      </c>
      <c r="D28" s="17"/>
      <c r="E28" s="17"/>
      <c r="F28" s="17"/>
      <c r="G28" s="16" t="s">
        <v>35</v>
      </c>
      <c r="H28" s="17"/>
      <c r="I28" s="16">
        <f>H28*4</f>
        <v>0</v>
      </c>
      <c r="J28" s="41" t="s">
        <v>94</v>
      </c>
      <c r="K28" s="42"/>
      <c r="L28" s="43"/>
    </row>
    <row r="29" spans="1:12" x14ac:dyDescent="0.15">
      <c r="A29" s="16" t="s">
        <v>15</v>
      </c>
      <c r="B29" s="17"/>
      <c r="C29" s="16">
        <f>B29*45</f>
        <v>0</v>
      </c>
      <c r="D29" s="33" t="s">
        <v>30</v>
      </c>
      <c r="E29" s="34"/>
      <c r="F29" s="35"/>
      <c r="G29" s="16" t="s">
        <v>11</v>
      </c>
      <c r="H29" s="17"/>
      <c r="I29" s="16">
        <f>H28*2</f>
        <v>0</v>
      </c>
      <c r="J29" s="16" t="s">
        <v>55</v>
      </c>
      <c r="K29" s="17"/>
      <c r="L29" s="16">
        <f t="shared" ref="L29:L40" si="0">K29*5</f>
        <v>0</v>
      </c>
    </row>
    <row r="30" spans="1:12" x14ac:dyDescent="0.15">
      <c r="A30" s="16" t="s">
        <v>76</v>
      </c>
      <c r="B30" s="17"/>
      <c r="C30" s="16">
        <f>B30*20</f>
        <v>0</v>
      </c>
      <c r="D30" s="16" t="s">
        <v>31</v>
      </c>
      <c r="E30" s="17"/>
      <c r="F30" s="16">
        <f>E30*20</f>
        <v>0</v>
      </c>
      <c r="G30" s="17"/>
      <c r="H30" s="17"/>
      <c r="I30" s="17"/>
      <c r="J30" s="16" t="s">
        <v>56</v>
      </c>
      <c r="K30" s="18"/>
      <c r="L30" s="19">
        <f t="shared" si="0"/>
        <v>0</v>
      </c>
    </row>
    <row r="31" spans="1:12" x14ac:dyDescent="0.15">
      <c r="A31" s="16" t="s">
        <v>16</v>
      </c>
      <c r="B31" s="17"/>
      <c r="C31" s="16">
        <f>B31*8</f>
        <v>0</v>
      </c>
      <c r="D31" s="16" t="s">
        <v>18</v>
      </c>
      <c r="E31" s="17"/>
      <c r="F31" s="16">
        <f>E31*20</f>
        <v>0</v>
      </c>
      <c r="G31" s="33" t="s">
        <v>37</v>
      </c>
      <c r="H31" s="34"/>
      <c r="I31" s="35"/>
      <c r="J31" s="16" t="s">
        <v>54</v>
      </c>
      <c r="K31" s="17"/>
      <c r="L31" s="16">
        <f t="shared" si="0"/>
        <v>0</v>
      </c>
    </row>
    <row r="32" spans="1:12" x14ac:dyDescent="0.15">
      <c r="A32" s="16" t="s">
        <v>10</v>
      </c>
      <c r="B32" s="17"/>
      <c r="C32" s="16">
        <f>B32*20</f>
        <v>0</v>
      </c>
      <c r="D32" s="16" t="s">
        <v>11</v>
      </c>
      <c r="E32" s="17"/>
      <c r="F32" s="16">
        <f>E32*2</f>
        <v>0</v>
      </c>
      <c r="G32" s="16" t="s">
        <v>85</v>
      </c>
      <c r="H32" s="17"/>
      <c r="I32" s="16">
        <f>H32*35</f>
        <v>0</v>
      </c>
      <c r="J32" s="16" t="s">
        <v>58</v>
      </c>
      <c r="K32" s="17"/>
      <c r="L32" s="16">
        <f t="shared" si="0"/>
        <v>0</v>
      </c>
    </row>
    <row r="33" spans="1:13" x14ac:dyDescent="0.15">
      <c r="A33" s="16" t="s">
        <v>17</v>
      </c>
      <c r="B33" s="17"/>
      <c r="C33" s="16">
        <f>B33*30</f>
        <v>0</v>
      </c>
      <c r="D33" s="16" t="s">
        <v>23</v>
      </c>
      <c r="E33" s="17"/>
      <c r="F33" s="16">
        <f>E33*4</f>
        <v>0</v>
      </c>
      <c r="G33" s="16" t="s">
        <v>82</v>
      </c>
      <c r="H33" s="17"/>
      <c r="I33" s="16">
        <f>H33*50</f>
        <v>0</v>
      </c>
      <c r="J33" s="16" t="s">
        <v>59</v>
      </c>
      <c r="K33" s="17"/>
      <c r="L33" s="16">
        <f t="shared" si="0"/>
        <v>0</v>
      </c>
    </row>
    <row r="34" spans="1:13" x14ac:dyDescent="0.15">
      <c r="A34" s="16" t="s">
        <v>18</v>
      </c>
      <c r="B34" s="17"/>
      <c r="C34" s="16">
        <f>B34*20</f>
        <v>0</v>
      </c>
      <c r="D34" s="16" t="s">
        <v>12</v>
      </c>
      <c r="E34" s="17"/>
      <c r="F34" s="16">
        <f>E34*8</f>
        <v>0</v>
      </c>
      <c r="G34" s="16" t="s">
        <v>79</v>
      </c>
      <c r="H34" s="17"/>
      <c r="I34" s="16">
        <f>H34*5</f>
        <v>0</v>
      </c>
      <c r="J34" s="16" t="s">
        <v>60</v>
      </c>
      <c r="K34" s="17"/>
      <c r="L34" s="16">
        <f t="shared" si="0"/>
        <v>0</v>
      </c>
    </row>
    <row r="35" spans="1:13" x14ac:dyDescent="0.15">
      <c r="A35" s="16" t="s">
        <v>101</v>
      </c>
      <c r="B35" s="17"/>
      <c r="C35" s="16">
        <f>B35*10</f>
        <v>0</v>
      </c>
      <c r="D35" s="17"/>
      <c r="E35" s="17"/>
      <c r="F35" s="17"/>
      <c r="G35" s="16" t="s">
        <v>32</v>
      </c>
      <c r="H35" s="17"/>
      <c r="I35" s="16">
        <f>H35*25</f>
        <v>0</v>
      </c>
      <c r="J35" s="16" t="s">
        <v>57</v>
      </c>
      <c r="K35" s="17"/>
      <c r="L35" s="16">
        <f t="shared" si="0"/>
        <v>0</v>
      </c>
    </row>
    <row r="36" spans="1:13" x14ac:dyDescent="0.15">
      <c r="A36" s="16" t="s">
        <v>88</v>
      </c>
      <c r="B36" s="17"/>
      <c r="C36" s="16">
        <f>B36*2</f>
        <v>0</v>
      </c>
      <c r="D36" s="17"/>
      <c r="E36" s="17"/>
      <c r="F36" s="17"/>
      <c r="G36" s="16" t="s">
        <v>33</v>
      </c>
      <c r="H36" s="17"/>
      <c r="I36" s="16">
        <f>H36*20</f>
        <v>0</v>
      </c>
      <c r="J36" s="16" t="s">
        <v>97</v>
      </c>
      <c r="K36" s="17"/>
      <c r="L36" s="16">
        <f t="shared" si="0"/>
        <v>0</v>
      </c>
    </row>
    <row r="37" spans="1:13" x14ac:dyDescent="0.15">
      <c r="A37" s="16" t="s">
        <v>108</v>
      </c>
      <c r="B37" s="17"/>
      <c r="C37" s="16">
        <f>B37*5</f>
        <v>0</v>
      </c>
      <c r="D37" s="33" t="s">
        <v>84</v>
      </c>
      <c r="E37" s="34"/>
      <c r="F37" s="35"/>
      <c r="G37" s="16" t="s">
        <v>26</v>
      </c>
      <c r="H37" s="17"/>
      <c r="I37" s="16">
        <f>H37*30</f>
        <v>0</v>
      </c>
      <c r="J37" s="16" t="s">
        <v>61</v>
      </c>
      <c r="K37" s="17"/>
      <c r="L37" s="16">
        <f t="shared" si="0"/>
        <v>0</v>
      </c>
    </row>
    <row r="38" spans="1:13" x14ac:dyDescent="0.15">
      <c r="A38" s="16" t="s">
        <v>20</v>
      </c>
      <c r="B38" s="17"/>
      <c r="C38" s="16">
        <f>B38*10</f>
        <v>0</v>
      </c>
      <c r="D38" s="16" t="s">
        <v>81</v>
      </c>
      <c r="E38" s="17"/>
      <c r="F38" s="16">
        <f>E38*40</f>
        <v>0</v>
      </c>
      <c r="G38" s="16" t="s">
        <v>18</v>
      </c>
      <c r="H38" s="17"/>
      <c r="I38" s="16">
        <f>H38*20</f>
        <v>0</v>
      </c>
      <c r="J38" s="16" t="s">
        <v>62</v>
      </c>
      <c r="K38" s="17"/>
      <c r="L38" s="16">
        <f t="shared" si="0"/>
        <v>0</v>
      </c>
    </row>
    <row r="39" spans="1:13" x14ac:dyDescent="0.15">
      <c r="A39" s="16" t="s">
        <v>87</v>
      </c>
      <c r="B39" s="17"/>
      <c r="C39" s="16">
        <f>B39*4</f>
        <v>0</v>
      </c>
      <c r="D39" s="20" t="s">
        <v>82</v>
      </c>
      <c r="E39" s="17"/>
      <c r="F39" s="16">
        <f>E39*50</f>
        <v>0</v>
      </c>
      <c r="G39" s="16" t="s">
        <v>27</v>
      </c>
      <c r="H39" s="17"/>
      <c r="I39" s="16">
        <f>H39*8</f>
        <v>0</v>
      </c>
      <c r="J39" s="16" t="s">
        <v>98</v>
      </c>
      <c r="K39" s="17"/>
      <c r="L39" s="16">
        <f t="shared" si="0"/>
        <v>0</v>
      </c>
    </row>
    <row r="40" spans="1:13" x14ac:dyDescent="0.15">
      <c r="A40" s="16" t="s">
        <v>109</v>
      </c>
      <c r="B40" s="17"/>
      <c r="C40" s="16">
        <f>B40*40</f>
        <v>0</v>
      </c>
      <c r="D40" s="21" t="s">
        <v>83</v>
      </c>
      <c r="E40" s="17"/>
      <c r="F40" s="16">
        <f>E40*60</f>
        <v>0</v>
      </c>
      <c r="G40" s="16" t="s">
        <v>11</v>
      </c>
      <c r="H40" s="17"/>
      <c r="I40" s="16">
        <f>H40*2</f>
        <v>0</v>
      </c>
      <c r="J40" s="16" t="s">
        <v>99</v>
      </c>
      <c r="K40" s="17"/>
      <c r="L40" s="16">
        <f t="shared" si="0"/>
        <v>0</v>
      </c>
    </row>
    <row r="41" spans="1:13" x14ac:dyDescent="0.15">
      <c r="A41" s="21" t="s">
        <v>86</v>
      </c>
      <c r="B41" s="17"/>
      <c r="C41" s="16">
        <f>B41*4</f>
        <v>0</v>
      </c>
      <c r="D41" s="16" t="s">
        <v>79</v>
      </c>
      <c r="E41" s="17"/>
      <c r="F41" s="16">
        <f>E41*5</f>
        <v>0</v>
      </c>
      <c r="G41" s="16" t="s">
        <v>35</v>
      </c>
      <c r="H41" s="17"/>
      <c r="I41" s="16">
        <f>H41*4</f>
        <v>0</v>
      </c>
      <c r="J41" s="41" t="s">
        <v>95</v>
      </c>
      <c r="K41" s="42"/>
      <c r="L41" s="43"/>
      <c r="M41" s="1"/>
    </row>
    <row r="42" spans="1:13" x14ac:dyDescent="0.15">
      <c r="A42" s="16" t="s">
        <v>12</v>
      </c>
      <c r="B42" s="17"/>
      <c r="C42" s="16">
        <f>B42*8</f>
        <v>0</v>
      </c>
      <c r="D42" s="16" t="s">
        <v>32</v>
      </c>
      <c r="E42" s="17"/>
      <c r="F42" s="16">
        <f>E42*25</f>
        <v>0</v>
      </c>
      <c r="G42" s="17"/>
      <c r="H42" s="17"/>
      <c r="I42" s="17"/>
      <c r="J42" s="16" t="s">
        <v>93</v>
      </c>
      <c r="K42" s="17"/>
      <c r="L42" s="16">
        <f>K42*2</f>
        <v>0</v>
      </c>
    </row>
    <row r="43" spans="1:13" x14ac:dyDescent="0.15">
      <c r="A43" s="16" t="s">
        <v>23</v>
      </c>
      <c r="B43" s="17"/>
      <c r="C43" s="16">
        <f>B43*4</f>
        <v>0</v>
      </c>
      <c r="D43" s="16" t="s">
        <v>33</v>
      </c>
      <c r="E43" s="17"/>
      <c r="F43" s="16">
        <f>E43*20</f>
        <v>0</v>
      </c>
      <c r="G43" s="33" t="s">
        <v>38</v>
      </c>
      <c r="H43" s="34"/>
      <c r="I43" s="35"/>
      <c r="J43" s="16" t="s">
        <v>72</v>
      </c>
      <c r="K43" s="17"/>
      <c r="L43" s="16">
        <f>K43*2</f>
        <v>0</v>
      </c>
    </row>
    <row r="44" spans="1:13" x14ac:dyDescent="0.15">
      <c r="A44" s="16" t="s">
        <v>11</v>
      </c>
      <c r="B44" s="17"/>
      <c r="C44" s="16">
        <f>B44*2</f>
        <v>0</v>
      </c>
      <c r="D44" s="21" t="s">
        <v>27</v>
      </c>
      <c r="E44" s="17"/>
      <c r="F44" s="16">
        <f>E44*10</f>
        <v>0</v>
      </c>
      <c r="G44" s="16" t="s">
        <v>39</v>
      </c>
      <c r="H44" s="17"/>
      <c r="I44" s="16">
        <f>H44*30</f>
        <v>0</v>
      </c>
      <c r="J44" s="16" t="s">
        <v>73</v>
      </c>
      <c r="K44" s="17"/>
      <c r="L44" s="16">
        <f>K44*2</f>
        <v>0</v>
      </c>
    </row>
    <row r="45" spans="1:13" x14ac:dyDescent="0.15">
      <c r="A45" s="16" t="s">
        <v>22</v>
      </c>
      <c r="B45" s="17"/>
      <c r="C45" s="16">
        <f>B45*4</f>
        <v>0</v>
      </c>
      <c r="D45" s="16" t="s">
        <v>11</v>
      </c>
      <c r="E45" s="17"/>
      <c r="F45" s="16">
        <f>E45*2</f>
        <v>0</v>
      </c>
      <c r="G45" s="16" t="s">
        <v>40</v>
      </c>
      <c r="H45" s="17"/>
      <c r="I45" s="16">
        <f>H45*8</f>
        <v>0</v>
      </c>
      <c r="J45" s="16" t="s">
        <v>63</v>
      </c>
      <c r="K45" s="17"/>
      <c r="L45" s="16">
        <f>K45*2</f>
        <v>0</v>
      </c>
    </row>
    <row r="46" spans="1:13" x14ac:dyDescent="0.15">
      <c r="A46" s="17"/>
      <c r="B46" s="17"/>
      <c r="C46" s="17"/>
      <c r="D46" s="16" t="s">
        <v>23</v>
      </c>
      <c r="E46" s="17"/>
      <c r="F46" s="16">
        <f>E46*4</f>
        <v>0</v>
      </c>
      <c r="G46" s="16" t="s">
        <v>41</v>
      </c>
      <c r="H46" s="17"/>
      <c r="I46" s="16">
        <f>H46*4</f>
        <v>0</v>
      </c>
      <c r="J46" s="22" t="s">
        <v>96</v>
      </c>
      <c r="K46" s="17"/>
      <c r="L46" s="17">
        <f>K46*2</f>
        <v>0</v>
      </c>
    </row>
    <row r="47" spans="1:13" x14ac:dyDescent="0.15">
      <c r="A47" s="17"/>
      <c r="B47" s="17"/>
      <c r="C47" s="17"/>
      <c r="D47" s="16" t="s">
        <v>12</v>
      </c>
      <c r="E47" s="17"/>
      <c r="F47" s="16">
        <f>E47*8</f>
        <v>0</v>
      </c>
      <c r="G47" s="16" t="s">
        <v>110</v>
      </c>
      <c r="H47" s="17"/>
      <c r="I47" s="16">
        <f>H47*25</f>
        <v>0</v>
      </c>
      <c r="J47" s="17"/>
      <c r="K47" s="17"/>
      <c r="L47" s="17"/>
    </row>
    <row r="48" spans="1:13" x14ac:dyDescent="0.15">
      <c r="A48" s="17"/>
      <c r="B48" s="17"/>
      <c r="C48" s="17"/>
      <c r="D48" s="16" t="s">
        <v>21</v>
      </c>
      <c r="E48" s="17"/>
      <c r="F48" s="16">
        <f>E48*2</f>
        <v>0</v>
      </c>
      <c r="G48" s="16" t="s">
        <v>77</v>
      </c>
      <c r="H48" s="17"/>
      <c r="I48" s="16">
        <f>H48*20</f>
        <v>0</v>
      </c>
      <c r="J48" s="17"/>
      <c r="K48" s="17"/>
      <c r="L48" s="17"/>
    </row>
    <row r="49" spans="1:12" x14ac:dyDescent="0.15">
      <c r="A49" s="17"/>
      <c r="B49" s="17"/>
      <c r="C49" s="17"/>
      <c r="D49" s="16" t="s">
        <v>19</v>
      </c>
      <c r="E49" s="17"/>
      <c r="F49" s="16">
        <f>E49*6</f>
        <v>0</v>
      </c>
      <c r="G49" s="16" t="s">
        <v>78</v>
      </c>
      <c r="H49" s="17"/>
      <c r="I49" s="16">
        <f>H49*25</f>
        <v>0</v>
      </c>
      <c r="J49" s="23" t="s">
        <v>67</v>
      </c>
      <c r="K49" s="36">
        <f>SUM(L6:L48)</f>
        <v>0</v>
      </c>
      <c r="L49" s="37"/>
    </row>
    <row r="50" spans="1:12" x14ac:dyDescent="0.15">
      <c r="A50" s="17"/>
      <c r="B50" s="17"/>
      <c r="C50" s="17"/>
      <c r="D50" s="17"/>
      <c r="E50" s="17"/>
      <c r="F50" s="17"/>
      <c r="G50" s="17"/>
      <c r="H50" s="17"/>
      <c r="I50" s="17"/>
      <c r="J50" s="23" t="s">
        <v>66</v>
      </c>
      <c r="K50" s="36">
        <f>SUM(I6:I52)</f>
        <v>0</v>
      </c>
      <c r="L50" s="37"/>
    </row>
    <row r="51" spans="1:12" x14ac:dyDescent="0.15">
      <c r="A51" s="17"/>
      <c r="B51" s="17"/>
      <c r="C51" s="17"/>
      <c r="D51" s="17"/>
      <c r="E51" s="17"/>
      <c r="F51" s="17"/>
      <c r="G51" s="17"/>
      <c r="H51" s="17"/>
      <c r="I51" s="17"/>
      <c r="J51" s="23" t="s">
        <v>65</v>
      </c>
      <c r="K51" s="36">
        <f>SUM(F6:F52)</f>
        <v>0</v>
      </c>
      <c r="L51" s="37"/>
    </row>
    <row r="52" spans="1:12" x14ac:dyDescent="0.15">
      <c r="A52" s="17"/>
      <c r="B52" s="17"/>
      <c r="C52" s="17"/>
      <c r="D52" s="17"/>
      <c r="E52" s="17"/>
      <c r="F52" s="17"/>
      <c r="G52" s="17"/>
      <c r="H52" s="17"/>
      <c r="I52" s="17"/>
      <c r="J52" s="23" t="s">
        <v>64</v>
      </c>
      <c r="K52" s="36">
        <f>SUM(C6:C52)</f>
        <v>0</v>
      </c>
      <c r="L52" s="37"/>
    </row>
    <row r="53" spans="1:12" ht="24" customHeight="1" x14ac:dyDescent="0.15">
      <c r="A53" s="38" t="s">
        <v>100</v>
      </c>
      <c r="B53" s="39"/>
      <c r="C53" s="39"/>
      <c r="D53" s="39"/>
      <c r="E53" s="39"/>
      <c r="F53" s="40"/>
      <c r="G53" s="7" t="s">
        <v>90</v>
      </c>
      <c r="H53" s="47">
        <f>SUM(K49:K52)</f>
        <v>0</v>
      </c>
      <c r="I53" s="48"/>
      <c r="J53" s="7" t="s">
        <v>91</v>
      </c>
      <c r="K53" s="49">
        <f>H53*0.028</f>
        <v>0</v>
      </c>
      <c r="L53" s="50"/>
    </row>
    <row r="54" spans="1:12" x14ac:dyDescent="0.15">
      <c r="B54" s="5"/>
      <c r="C54" s="5"/>
      <c r="D54" s="5"/>
      <c r="E54" s="5"/>
      <c r="F54" s="5"/>
    </row>
    <row r="55" spans="1:12" x14ac:dyDescent="0.15">
      <c r="J55" s="3"/>
    </row>
    <row r="56" spans="1:12" x14ac:dyDescent="0.15">
      <c r="J56" s="4"/>
    </row>
    <row r="58" spans="1:12" x14ac:dyDescent="0.15">
      <c r="E58" s="2"/>
    </row>
    <row r="61" spans="1:12" x14ac:dyDescent="0.15">
      <c r="J61" s="6"/>
    </row>
  </sheetData>
  <sheetProtection password="EE05" sheet="1" selectLockedCells="1"/>
  <mergeCells count="27">
    <mergeCell ref="D20:F20"/>
    <mergeCell ref="A11:C11"/>
    <mergeCell ref="A19:C19"/>
    <mergeCell ref="J41:L41"/>
    <mergeCell ref="K51:L51"/>
    <mergeCell ref="J14:L14"/>
    <mergeCell ref="A1:F1"/>
    <mergeCell ref="G1:L1"/>
    <mergeCell ref="G18:I18"/>
    <mergeCell ref="K49:L49"/>
    <mergeCell ref="A53:F53"/>
    <mergeCell ref="J28:L28"/>
    <mergeCell ref="J27:L27"/>
    <mergeCell ref="D29:F29"/>
    <mergeCell ref="D37:F37"/>
    <mergeCell ref="G31:I31"/>
    <mergeCell ref="H53:I53"/>
    <mergeCell ref="K50:L50"/>
    <mergeCell ref="G43:I43"/>
    <mergeCell ref="A27:C27"/>
    <mergeCell ref="K52:L52"/>
    <mergeCell ref="K53:L53"/>
    <mergeCell ref="B3:E3"/>
    <mergeCell ref="B2:E2"/>
    <mergeCell ref="A4:L4"/>
    <mergeCell ref="H2:K2"/>
    <mergeCell ref="H3:K3"/>
  </mergeCells>
  <phoneticPr fontId="0" type="noConversion"/>
  <pageMargins left="0.19685039370078741" right="0.19685039370078741" top="0.51181102362204722" bottom="0.98425196850393704" header="0.51181102362204722" footer="0.51181102362204722"/>
  <pageSetup paperSize="9" orientation="portrait" r:id="rId1"/>
  <headerFooter alignWithMargins="0"/>
  <ignoredErrors>
    <ignoredError sqref="L9 I48 I11 C42 C44 C40 C33 C31 I24 I37 L20 F15 C16" formula="1"/>
    <ignoredError sqref="L4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7AF8C79585284FA98499229D898911" ma:contentTypeVersion="10" ma:contentTypeDescription="Create a new document." ma:contentTypeScope="" ma:versionID="5a0a2eae8e9cb28b834e255b9bff5862">
  <xsd:schema xmlns:xsd="http://www.w3.org/2001/XMLSchema" xmlns:xs="http://www.w3.org/2001/XMLSchema" xmlns:p="http://schemas.microsoft.com/office/2006/metadata/properties" xmlns:ns3="4f9313d6-c4f0-48ec-a900-5abb51630de6" xmlns:ns4="7ccebe9e-0136-4923-b7b9-0bc678ed6d94" targetNamespace="http://schemas.microsoft.com/office/2006/metadata/properties" ma:root="true" ma:fieldsID="0161e67a23261951396f9eba230eeb9d" ns3:_="" ns4:_="">
    <xsd:import namespace="4f9313d6-c4f0-48ec-a900-5abb51630de6"/>
    <xsd:import namespace="7ccebe9e-0136-4923-b7b9-0bc678ed6d9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313d6-c4f0-48ec-a900-5abb51630d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cebe9e-0136-4923-b7b9-0bc678ed6d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02A2B1-F9B0-4FBB-BB4B-9CA154AD9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9313d6-c4f0-48ec-a900-5abb51630de6"/>
    <ds:schemaRef ds:uri="7ccebe9e-0136-4923-b7b9-0bc678ed6d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BFCE42-4D57-42FE-AF7E-CEBD8D37DD9D}">
  <ds:schemaRefs>
    <ds:schemaRef ds:uri="http://schemas.openxmlformats.org/package/2006/metadata/core-properties"/>
    <ds:schemaRef ds:uri="http://www.w3.org/XML/1998/namespace"/>
    <ds:schemaRef ds:uri="http://schemas.microsoft.com/office/2006/documentManagement/types"/>
    <ds:schemaRef ds:uri="7ccebe9e-0136-4923-b7b9-0bc678ed6d94"/>
    <ds:schemaRef ds:uri="http://purl.org/dc/dcmitype/"/>
    <ds:schemaRef ds:uri="http://schemas.microsoft.com/office/infopath/2007/PartnerControls"/>
    <ds:schemaRef ds:uri="http://purl.org/dc/elements/1.1/"/>
    <ds:schemaRef ds:uri="4f9313d6-c4f0-48ec-a900-5abb51630de6"/>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130C62B-A355-4F94-A17E-3685658371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CROWN WORLDWIDE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Marcia Florence - Chess Moving Brisbane</dc:creator>
  <cp:lastModifiedBy>Excite Media</cp:lastModifiedBy>
  <cp:lastPrinted>2014-07-21T04:24:10Z</cp:lastPrinted>
  <dcterms:created xsi:type="dcterms:W3CDTF">2001-06-19T06:17:08Z</dcterms:created>
  <dcterms:modified xsi:type="dcterms:W3CDTF">2021-04-19T02:09:07Z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0x0101004C7AF8C79585284FA98499229D898911</vt:lpwstr>
  </property>
  <property fmtid="{D5CDD505-2E9C-101B-9397-08002B2CF9AE}" pid="3" name="Workbook id">
    <vt:lpwstr/>
  </property>
  <property fmtid="{D5CDD505-2E9C-101B-9397-08002B2CF9AE}" pid="4" name="Workbook type">
    <vt:lpwstr/>
  </property>
  <property fmtid="{D5CDD505-2E9C-101B-9397-08002B2CF9AE}" pid="5" name="Workbook version">
    <vt:lpwstr/>
  </property>
</Properties>
</file>